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<sst xmlns="http://schemas.openxmlformats.org/spreadsheetml/2006/main" count="298" uniqueCount="216">
  <si>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</si>
  <si>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</si>
  <si>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</si>
  <si>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</si>
  <si>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</si>
  <si>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</si>
  <si>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</si>
  <si>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</si>
  <si>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</si>
  <si>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</si>
  <si>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</si>
  <si>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</si>
  <si>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</si>
  <si>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</si>
  <si>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</si>
  <si>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</si>
  <si>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</si>
  <si>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</si>
  <si>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</si>
  <si>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</si>
  <si>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</si>
  <si>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</si>
  <si>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</si>
  <si>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</si>
  <si>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</si>
  <si>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</si>
  <si>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</si>
  <si>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</si>
  <si>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</si>
  <si>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</si>
  <si>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</si>
  <si>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</si>
  <si>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</si>
  <si>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</si>
  <si>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</si>
  <si>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</si>
  <si>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</si>
  <si>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</si>
  <si>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</si>
  <si>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</si>
  <si>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</si>
  <si>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</si>
  <si>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</si>
  <si>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</si>
  <si>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</si>
  <si>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</si>
  <si>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</si>
  <si>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</si>
  <si>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</si>
  <si>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</si>
  <si>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</si>
  <si>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</si>
  <si>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</si>
  <si>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</si>
  <si>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</si>
  <si>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</si>
  <si>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</si>
  <si>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</si>
  <si>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</si>
  <si>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</si>
  <si>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</si>
  <si>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</si>
  <si>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</si>
  <si>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</si>
  <si>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</si>
  <si>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</si>
  <si>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</si>
  <si>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</si>
  <si>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</si>
  <si>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</si>
  <si>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</si>
  <si>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</si>
  <si>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</si>
  <si>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</si>
  <si>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</si>
  <si>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</si>
  <si>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</si>
  <si>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</si>
  <si>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</si>
  <si>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</si>
  <si>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</si>
  <si>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</si>
  <si>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</si>
  <si>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</si>
  <si>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</si>
  <si>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</si>
  <si>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</si>
  <si>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</si>
  <si>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</si>
  <si>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</si>
  <si>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</si>
  <si>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</si>
  <si>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</si>
  <si>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</si>
  <si>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</si>
  <si>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</si>
  <si>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</si>
  <si>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</si>
  <si>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</si>
  <si>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</si>
  <si>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</si>
  <si>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</si>
  <si>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</si>
  <si>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</si>
  <si>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</si>
  <si>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</si>
  <si>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</si>
  <si>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</si>
  <si>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</si>
  <si>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</si>
  <si>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</si>
  <si>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</si>
  <si>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</si>
  <si>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</si>
  <si>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</si>
  <si>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</si>
  <si>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</si>
  <si>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</si>
  <si>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</si>
  <si>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</si>
  <si>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</si>
  <si>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</si>
  <si>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</si>
  <si>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</si>
  <si>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</si>
  <si>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</si>
  <si>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</si>
  <si>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</si>
  <si>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</si>
  <si>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</si>
  <si>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</si>
  <si>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</si>
  <si>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</si>
  <si>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</si>
  <si>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</si>
  <si>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</si>
  <si>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</si>
  <si>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</si>
  <si>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</si>
  <si>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</si>
  <si>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</si>
  <si>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</si>
  <si>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</si>
  <si>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</si>
  <si>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</si>
  <si>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</si>
  <si>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</si>
  <si>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</si>
  <si>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</si>
  <si>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</si>
  <si>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</si>
  <si>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</si>
  <si>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</si>
  <si>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</si>
  <si>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</si>
  <si>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</si>
  <si>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</si>
  <si>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</si>
  <si>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</si>
  <si>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</si>
  <si>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</si>
  <si>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</si>
  <si>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</si>
  <si>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</si>
  <si>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</si>
  <si>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</si>
  <si>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</si>
  <si>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</si>
  <si>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</si>
  <si>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</si>
  <si>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</si>
  <si>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</si>
  <si>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</si>
  <si>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</si>
  <si>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</si>
  <si>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</si>
  <si>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</si>
  <si>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</si>
  <si>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</si>
  <si>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</si>
  <si>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</si>
  <si>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</si>
  <si>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</si>
  <si>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</si>
  <si>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</si>
  <si>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</si>
  <si>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</si>
  <si>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</si>
  <si>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</si>
  <si>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</si>
  <si>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</si>
  <si>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</si>
  <si>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</si>
  <si>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           Họ và tên: </t>
    </r>
    <r>
      <rPr>
        <b/>
        <sz val="14"/>
        <color indexed="10"/>
        <rFont val="Times New Roman"/>
        <family val="1"/>
      </rPr>
      <t>TRẦN THỊ THU HÀ</t>
    </r>
  </si>
  <si>
    <r>
      <t xml:space="preserve">           Trình độ chuyên môn: </t>
    </r>
    <r>
      <rPr>
        <b/>
        <i/>
        <sz val="14"/>
        <color indexed="10"/>
        <rFont val="Times New Roman"/>
        <family val="1"/>
      </rPr>
      <t>Cử nhân Công nghệ thông tin</t>
    </r>
  </si>
  <si>
    <r>
      <t xml:space="preserve">           Chức danh nghề nghiệp (CDNN): </t>
    </r>
    <r>
      <rPr>
        <b/>
        <i/>
        <sz val="14"/>
        <color indexed="10"/>
        <rFont val="Times New Roman"/>
        <family val="1"/>
      </rPr>
      <t>Chuyên viên 01.003</t>
    </r>
  </si>
  <si>
    <t xml:space="preserve">           Nhiệm vụ được phân công: Tổng hợp, báo cáo</t>
  </si>
  <si>
    <t xml:space="preserve">           Đơn vị: Phòng Công tác Chính trị - Học sinh Sinh viên</t>
  </si>
  <si>
    <t>Bằng Đại học - Công nghệ thông tin</t>
  </si>
  <si>
    <t>Chứng nhận trình độ tương đương Sơ cấp lý luận chính trị</t>
  </si>
  <si>
    <t>Chứng chỉ bồi dưỡng nghiệp vụ Quản lý nhà nước ngạch Chuyên viên</t>
  </si>
  <si>
    <t>Có lập lịch cá nhân trên Egov</t>
  </si>
  <si>
    <t>Chứng chỉ bồi dưỡng Lãnh đạo - Quản lý cấp phòng</t>
  </si>
  <si>
    <t>Tp.HCM, ngày 20 tháng 5 năm 2020</t>
  </si>
  <si>
    <t>Trần Thị Thu Hà</t>
  </si>
  <si>
    <t>Lê Xuân Thiện</t>
  </si>
  <si>
    <t>Tp.HCM, ngày…… tháng 5 năm 2020</t>
  </si>
  <si>
    <r>
      <t xml:space="preserve">TRƯỜNG CAO ĐẲNG LÝ TỰ TRỌNG
THÀNH PHỐ HỒ CHÍ MINH
</t>
    </r>
    <r>
      <rPr>
        <b/>
        <sz val="13"/>
        <color indexed="8"/>
        <rFont val="Times New Roman"/>
        <family val="1"/>
      </rPr>
      <t>PHÒNG CÔNG TÁC CHÍNH TRỊ - HỌC SINH SINH VIÊN</t>
    </r>
  </si>
  <si>
    <t>Chứng chỉ C - Tiếng Anh</t>
  </si>
  <si>
    <t>Tham gia đội bóng đá mini nữ CB-GV-NV</t>
  </si>
  <si>
    <t xml:space="preserve">- Báo cáo công tác HSSV giai đoạn 2016-2018; Tổng hợp tiêu chí 4 báo cáo đánh giá trường chất lượng cao, BC sơ kết công tác GD CTTT,...                                 
- Lập các kế hoạch: Công tác giáo dục chính trị tư tưởng, triển khai thực hiện Nghị quyết 12/NQ-CP ngày 19/02/2019, KH phòng chống ma túy trong trường học,...  </t>
  </si>
  <si>
    <t>Công tác tại trường từ tháng 7/2005</t>
  </si>
  <si>
    <t>Cá nhân tham gia đóng góp 3 hoạt động/ 4 hoạt động, phong trào của đoàn thể</t>
  </si>
  <si>
    <t>Đầy đủ</t>
  </si>
  <si>
    <t>Giải khuyến khích bóng đá nữ</t>
  </si>
  <si>
    <t>Bài viết SKKN năm học 2019-2020 đạt loại Khá</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</si>
</sst>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sz val="14"/>
      <color indexed="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7" fillId="2" borderId="1" xfId="0" quotePrefix="1" applyFont="1" applyFill="1" applyBorder="1" applyAlignment="1">
      <alignment horizontal="left" vertical="center" wrapText="1"/>
    </xf>
    <xf numFmtId="0" fontId="17"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1665278</xdr:colOff>
      <xdr:row>1</xdr:row>
      <xdr:rowOff>662609</xdr:rowOff>
    </xdr:from>
    <xdr:to>
      <xdr:col>0</xdr:col>
      <xdr:colOff>3147387</xdr:colOff>
      <xdr:row>1</xdr:row>
      <xdr:rowOff>664210</xdr:rowOff>
    </xdr:to>
    <xdr:cxnSp macro="">
      <xdr:nvCxnSpPr>
        <xdr:cNvPr id="2" name="Straight Connector 1"/>
        <xdr:cNvCxnSpPr/>
      </xdr:nvCxnSpPr>
      <xdr:spPr>
        <a:xfrm flipV="1">
          <a:off x="1665278" y="877957"/>
          <a:ext cx="1482109" cy="160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1433503</xdr:colOff>
      <xdr:row>1</xdr:row>
      <xdr:rowOff>425310</xdr:rowOff>
    </xdr:from>
    <xdr:to>
      <xdr:col>5</xdr:col>
      <xdr:colOff>443538</xdr:colOff>
      <xdr:row>1</xdr:row>
      <xdr:rowOff>425310</xdr:rowOff>
    </xdr:to>
    <xdr:cxnSp macro="">
      <xdr:nvCxnSpPr>
        <xdr:cNvPr id="3" name="Straight Connector 2"/>
        <xdr:cNvCxnSpPr/>
      </xdr:nvCxnSpPr>
      <xdr:spPr>
        <a:xfrm>
          <a:off x="7256177" y="640658"/>
          <a:ext cx="200005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M20" sqref="M20"/>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2" t="s">
        <v>11</v>
      </c>
      <c r="E2" s="92"/>
      <c r="F2" s="92"/>
    </row>
    <row r="3" spans="1:6" ht="6" customHeight="1" x14ac:dyDescent="0.25">
      <c r="A3" s="71"/>
      <c r="B3" s="2"/>
    </row>
    <row r="4" spans="1:6" ht="48.75" customHeight="1" x14ac:dyDescent="0.25">
      <c r="A4" s="93" t="s">
        <v>180</v>
      </c>
      <c r="B4" s="94"/>
      <c r="C4" s="94"/>
      <c r="D4" s="94"/>
      <c r="E4" s="94"/>
      <c r="F4" s="94"/>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5" t="s">
        <v>0</v>
      </c>
      <c r="B12" s="89" t="s">
        <v>1</v>
      </c>
      <c r="C12" s="89" t="s">
        <v>12</v>
      </c>
      <c r="D12" s="89"/>
      <c r="E12" s="89" t="s">
        <v>2</v>
      </c>
      <c r="F12" s="89"/>
    </row>
    <row r="13" spans="1:6" ht="34.5" x14ac:dyDescent="0.25">
      <c r="A13" s="95"/>
      <c r="B13" s="89"/>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82.5"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9">
        <f>ROUND(C63/B63*100,0)</f>
        <v>0</v>
      </c>
      <c r="D64" s="89"/>
      <c r="E64" s="89">
        <f>ROUND(E63/B63*100,0)</f>
        <v>0</v>
      </c>
      <c r="F64" s="89"/>
    </row>
    <row r="65" spans="1:6" ht="27" customHeight="1" x14ac:dyDescent="0.25">
      <c r="A65" s="82" t="s">
        <v>7</v>
      </c>
      <c r="B65" s="10"/>
      <c r="C65" s="90" t="str">
        <f>IF(AND(AND(C16=2,C23=2),C64&gt;=80),"Loại A",IF(AND(AND(C16=2,C23=2),C64&gt;=65),"Loại B",IF(AND(AND(C16=2,C23=2),C64&gt;=50),"Loại C",IF(AND(AND(C16=2,C23=2),C64&lt;50),"Không đạt chuẩn",IF(OR(C16&lt;2,C23&lt;2),"Không đạt chuẩn")))))</f>
        <v>Không đạt chuẩn</v>
      </c>
      <c r="D65" s="90"/>
      <c r="E65" s="90" t="str">
        <f>IF(AND(AND(E16=2,E23=2),E64&gt;=80),"Loại A",IF(AND(AND(E16=2,E23=2),E64&gt;=65),"Loại B",IF(AND(AND(E16=2,E23=2),E64&gt;=50),"Loại C",IF(AND(AND(E16=2,E23=2),E64&lt;50),"Không đạt chuẩn",IF(OR(E16&lt;2,E23&lt;2),"Không đạt chuẩn")))))</f>
        <v>Không đạt chuẩn</v>
      </c>
      <c r="F65" s="90"/>
    </row>
    <row r="66" spans="1:6" ht="12" customHeight="1" x14ac:dyDescent="0.25">
      <c r="A66" s="83"/>
    </row>
    <row r="67" spans="1:6" x14ac:dyDescent="0.25">
      <c r="A67" s="84" t="s">
        <v>181</v>
      </c>
      <c r="D67" s="88" t="s">
        <v>182</v>
      </c>
      <c r="E67" s="88"/>
      <c r="F67" s="88"/>
    </row>
    <row r="68" spans="1:6" x14ac:dyDescent="0.25">
      <c r="A68" s="85" t="s">
        <v>8</v>
      </c>
      <c r="D68" s="91" t="s">
        <v>9</v>
      </c>
      <c r="E68" s="91"/>
      <c r="F68" s="91"/>
    </row>
    <row r="69" spans="1:6" x14ac:dyDescent="0.25">
      <c r="A69" s="84" t="s">
        <v>10</v>
      </c>
      <c r="D69" s="88" t="s">
        <v>10</v>
      </c>
      <c r="E69" s="88"/>
      <c r="F69" s="88"/>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10" zoomScale="115" zoomScaleNormal="115" workbookViewId="0">
      <selection activeCell="D18" sqref="D18"/>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99" t="s">
        <v>207</v>
      </c>
      <c r="B2" s="99"/>
      <c r="D2" s="92" t="s">
        <v>11</v>
      </c>
      <c r="E2" s="92"/>
      <c r="F2" s="92"/>
    </row>
    <row r="3" spans="1:6" x14ac:dyDescent="0.25">
      <c r="A3" s="1"/>
      <c r="B3" s="2"/>
    </row>
    <row r="4" spans="1:6" ht="35.25" customHeight="1" x14ac:dyDescent="0.25">
      <c r="A4" s="93" t="s">
        <v>183</v>
      </c>
      <c r="B4" s="94"/>
      <c r="C4" s="94"/>
      <c r="D4" s="94"/>
      <c r="E4" s="94"/>
      <c r="F4" s="94"/>
    </row>
    <row r="5" spans="1:6" ht="18" customHeight="1" x14ac:dyDescent="0.25">
      <c r="A5" s="12" t="s">
        <v>193</v>
      </c>
      <c r="B5" s="32"/>
      <c r="C5" s="32"/>
      <c r="D5" s="32"/>
      <c r="E5" s="32"/>
      <c r="F5" s="32"/>
    </row>
    <row r="6" spans="1:6" ht="18" customHeight="1" x14ac:dyDescent="0.25">
      <c r="A6" s="12" t="s">
        <v>197</v>
      </c>
      <c r="B6" s="32"/>
      <c r="C6" s="32"/>
      <c r="D6" s="32"/>
      <c r="E6" s="32"/>
      <c r="F6" s="32"/>
    </row>
    <row r="7" spans="1:6" ht="19.5" x14ac:dyDescent="0.25">
      <c r="A7" s="21" t="s">
        <v>194</v>
      </c>
      <c r="B7" s="32"/>
      <c r="C7" s="32"/>
      <c r="D7" s="32"/>
      <c r="E7" s="32"/>
      <c r="F7" s="32"/>
    </row>
    <row r="8" spans="1:6" ht="19.5" x14ac:dyDescent="0.25">
      <c r="A8" s="12" t="s">
        <v>195</v>
      </c>
      <c r="B8" s="32"/>
      <c r="C8" s="32"/>
      <c r="D8" s="32"/>
      <c r="E8" s="32"/>
      <c r="F8" s="32"/>
    </row>
    <row r="9" spans="1:6" ht="18" customHeight="1" x14ac:dyDescent="0.25">
      <c r="A9" s="12" t="s">
        <v>196</v>
      </c>
      <c r="B9" s="32"/>
      <c r="C9" s="32"/>
      <c r="D9" s="32"/>
      <c r="E9" s="32"/>
      <c r="F9" s="32"/>
    </row>
    <row r="10" spans="1:6" ht="10.5" customHeight="1" x14ac:dyDescent="0.25">
      <c r="A10" s="4"/>
    </row>
    <row r="11" spans="1:6" x14ac:dyDescent="0.25">
      <c r="A11" s="90" t="s">
        <v>0</v>
      </c>
      <c r="B11" s="90" t="s">
        <v>1</v>
      </c>
      <c r="C11" s="90" t="s">
        <v>33</v>
      </c>
      <c r="D11" s="90"/>
      <c r="E11" s="90" t="s">
        <v>2</v>
      </c>
      <c r="F11" s="90"/>
    </row>
    <row r="12" spans="1:6" ht="34.5" x14ac:dyDescent="0.25">
      <c r="A12" s="90"/>
      <c r="B12" s="90"/>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45" customHeight="1" x14ac:dyDescent="0.25">
      <c r="A15" s="9" t="s">
        <v>68</v>
      </c>
      <c r="B15" s="10">
        <v>2</v>
      </c>
      <c r="C15" s="10">
        <v>2</v>
      </c>
      <c r="D15" s="55" t="s">
        <v>198</v>
      </c>
      <c r="E15" s="10"/>
      <c r="F15" s="63"/>
    </row>
    <row r="16" spans="1:6" ht="42" customHeight="1" x14ac:dyDescent="0.25">
      <c r="A16" s="9" t="s">
        <v>35</v>
      </c>
      <c r="B16" s="10">
        <v>2</v>
      </c>
      <c r="C16" s="10">
        <v>2</v>
      </c>
      <c r="D16" s="55" t="s">
        <v>199</v>
      </c>
      <c r="E16" s="10"/>
      <c r="F16" s="63"/>
    </row>
    <row r="17" spans="1:6" ht="35.25" customHeight="1" x14ac:dyDescent="0.25">
      <c r="A17" s="30" t="s">
        <v>15</v>
      </c>
      <c r="B17" s="23">
        <f>SUM(B18:B19)</f>
        <v>4</v>
      </c>
      <c r="C17" s="39">
        <f>SUM(C18:C19)</f>
        <v>4</v>
      </c>
      <c r="D17" s="63"/>
      <c r="E17" s="46">
        <f>SUM(E18:E19)</f>
        <v>0</v>
      </c>
      <c r="F17" s="63"/>
    </row>
    <row r="18" spans="1:6" ht="141" customHeight="1" x14ac:dyDescent="0.25">
      <c r="A18" s="8" t="s">
        <v>36</v>
      </c>
      <c r="B18" s="10">
        <v>2</v>
      </c>
      <c r="C18" s="10">
        <v>2</v>
      </c>
      <c r="D18" s="55" t="s">
        <v>208</v>
      </c>
      <c r="E18" s="10"/>
      <c r="F18" s="63"/>
    </row>
    <row r="19" spans="1:6" ht="92.25" customHeight="1" x14ac:dyDescent="0.25">
      <c r="A19" s="8" t="s">
        <v>37</v>
      </c>
      <c r="B19" s="10">
        <v>2</v>
      </c>
      <c r="C19" s="10">
        <v>2</v>
      </c>
      <c r="D19" s="55" t="s">
        <v>198</v>
      </c>
      <c r="E19" s="10"/>
      <c r="F19" s="63"/>
    </row>
    <row r="20" spans="1:6" ht="21.75" customHeight="1" x14ac:dyDescent="0.25">
      <c r="A20" s="7" t="s">
        <v>38</v>
      </c>
      <c r="B20" s="6">
        <f>B21+B28+B34+B39+B42</f>
        <v>44</v>
      </c>
      <c r="C20" s="6">
        <f>C21+C28+C34+C39+C42</f>
        <v>43</v>
      </c>
      <c r="D20" s="63"/>
      <c r="E20" s="6">
        <f>E21+E28+E34+E39+E42</f>
        <v>0</v>
      </c>
      <c r="F20" s="63"/>
    </row>
    <row r="21" spans="1:6" ht="21.75" customHeight="1" x14ac:dyDescent="0.25">
      <c r="A21" s="7" t="s">
        <v>39</v>
      </c>
      <c r="B21" s="23">
        <f>SUM(B22:B27)</f>
        <v>12</v>
      </c>
      <c r="C21" s="39">
        <f>SUM(C22:C27)</f>
        <v>12</v>
      </c>
      <c r="D21" s="63"/>
      <c r="E21" s="46">
        <f>SUM(E22:E27)</f>
        <v>0</v>
      </c>
      <c r="F21" s="63"/>
    </row>
    <row r="22" spans="1:6" ht="57.75" customHeight="1" x14ac:dyDescent="0.25">
      <c r="A22" s="8" t="s">
        <v>40</v>
      </c>
      <c r="B22" s="10">
        <v>2</v>
      </c>
      <c r="C22" s="10">
        <v>2</v>
      </c>
      <c r="D22" s="55" t="s">
        <v>200</v>
      </c>
      <c r="E22" s="10"/>
      <c r="F22" s="63"/>
    </row>
    <row r="23" spans="1:6" ht="135" x14ac:dyDescent="0.25">
      <c r="A23" s="36" t="s">
        <v>60</v>
      </c>
      <c r="B23" s="10">
        <v>2</v>
      </c>
      <c r="C23" s="10">
        <v>2</v>
      </c>
      <c r="D23" s="86" t="s">
        <v>210</v>
      </c>
      <c r="E23" s="10"/>
      <c r="F23" s="55" t="s">
        <v>50</v>
      </c>
    </row>
    <row r="24" spans="1:6" ht="47.25" customHeight="1" x14ac:dyDescent="0.25">
      <c r="A24" s="8" t="s">
        <v>59</v>
      </c>
      <c r="B24" s="10">
        <v>2</v>
      </c>
      <c r="C24" s="10">
        <v>2</v>
      </c>
      <c r="D24" s="55" t="s">
        <v>201</v>
      </c>
      <c r="E24" s="10"/>
      <c r="F24" s="55" t="s">
        <v>122</v>
      </c>
    </row>
    <row r="25" spans="1:6" ht="57" customHeight="1" x14ac:dyDescent="0.25">
      <c r="A25" s="35" t="s">
        <v>97</v>
      </c>
      <c r="B25" s="10">
        <v>2</v>
      </c>
      <c r="C25" s="10">
        <v>2</v>
      </c>
      <c r="D25" s="55"/>
      <c r="E25" s="10"/>
      <c r="F25" s="63"/>
    </row>
    <row r="26" spans="1:6" ht="51" customHeight="1" x14ac:dyDescent="0.25">
      <c r="A26" s="35" t="s">
        <v>61</v>
      </c>
      <c r="B26" s="10">
        <v>2</v>
      </c>
      <c r="C26" s="10">
        <v>2</v>
      </c>
      <c r="D26" s="55"/>
      <c r="E26" s="10"/>
      <c r="F26" s="63"/>
    </row>
    <row r="27" spans="1:6" ht="43.5" customHeight="1" x14ac:dyDescent="0.25">
      <c r="A27" s="36" t="s">
        <v>163</v>
      </c>
      <c r="B27" s="10">
        <v>2</v>
      </c>
      <c r="C27" s="10">
        <v>2</v>
      </c>
      <c r="D27" s="63" t="s">
        <v>211</v>
      </c>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164</v>
      </c>
      <c r="B29" s="10">
        <v>2</v>
      </c>
      <c r="C29" s="10">
        <v>2</v>
      </c>
      <c r="D29" s="63"/>
      <c r="E29" s="10"/>
      <c r="F29" s="63"/>
    </row>
    <row r="30" spans="1:6" ht="74.25" customHeight="1" x14ac:dyDescent="0.25">
      <c r="A30" s="8" t="s">
        <v>165</v>
      </c>
      <c r="B30" s="10">
        <v>2</v>
      </c>
      <c r="C30" s="10">
        <v>2</v>
      </c>
      <c r="D30" s="63"/>
      <c r="E30" s="10"/>
      <c r="F30" s="63"/>
    </row>
    <row r="31" spans="1:6" ht="61.5" customHeight="1" x14ac:dyDescent="0.25">
      <c r="A31" s="35" t="s">
        <v>137</v>
      </c>
      <c r="B31" s="10">
        <v>2</v>
      </c>
      <c r="C31" s="10">
        <v>2</v>
      </c>
      <c r="D31" s="55"/>
      <c r="E31" s="10"/>
      <c r="F31" s="55" t="s">
        <v>139</v>
      </c>
    </row>
    <row r="32" spans="1:6" ht="70.5" customHeight="1" x14ac:dyDescent="0.25">
      <c r="A32" s="8" t="s">
        <v>166</v>
      </c>
      <c r="B32" s="10">
        <v>2</v>
      </c>
      <c r="C32" s="10">
        <v>2</v>
      </c>
      <c r="D32" s="63"/>
      <c r="E32" s="10"/>
      <c r="F32" s="63"/>
    </row>
    <row r="33" spans="1:6" ht="68.25" customHeight="1" x14ac:dyDescent="0.25">
      <c r="A33" s="8" t="s">
        <v>167</v>
      </c>
      <c r="B33" s="10">
        <v>2</v>
      </c>
      <c r="C33" s="10">
        <v>2</v>
      </c>
      <c r="D33" s="55"/>
      <c r="E33" s="10"/>
      <c r="F33" s="55" t="s">
        <v>171</v>
      </c>
    </row>
    <row r="34" spans="1:6" ht="24" customHeight="1" x14ac:dyDescent="0.25">
      <c r="A34" s="7" t="s">
        <v>42</v>
      </c>
      <c r="B34" s="23">
        <f>SUM(B35:B38)</f>
        <v>8</v>
      </c>
      <c r="C34" s="39">
        <f>SUM(C35:C38)</f>
        <v>8</v>
      </c>
      <c r="D34" s="63"/>
      <c r="E34" s="46">
        <f>SUM(E35:E38)</f>
        <v>0</v>
      </c>
      <c r="F34" s="63"/>
    </row>
    <row r="35" spans="1:6" ht="83.25" customHeight="1" x14ac:dyDescent="0.25">
      <c r="A35" s="9" t="s">
        <v>75</v>
      </c>
      <c r="B35" s="10">
        <v>2</v>
      </c>
      <c r="C35" s="10">
        <v>2</v>
      </c>
      <c r="D35" s="63"/>
      <c r="E35" s="10"/>
      <c r="F35" s="63"/>
    </row>
    <row r="36" spans="1:6" ht="70.5" customHeight="1" x14ac:dyDescent="0.25">
      <c r="A36" s="35" t="s">
        <v>76</v>
      </c>
      <c r="B36" s="10">
        <v>2</v>
      </c>
      <c r="C36" s="10">
        <v>2</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169</v>
      </c>
      <c r="B41" s="10">
        <v>2</v>
      </c>
      <c r="C41" s="10">
        <v>2</v>
      </c>
      <c r="D41" s="55"/>
      <c r="E41" s="10"/>
      <c r="F41" s="63"/>
    </row>
    <row r="42" spans="1:6" ht="27" customHeight="1" x14ac:dyDescent="0.25">
      <c r="A42" s="31" t="s">
        <v>44</v>
      </c>
      <c r="B42" s="23">
        <f>SUM(B43:B47)</f>
        <v>10</v>
      </c>
      <c r="C42" s="39">
        <f>SUM(C43:C47)</f>
        <v>9</v>
      </c>
      <c r="D42" s="63"/>
      <c r="E42" s="46">
        <f>SUM(E43:E47)</f>
        <v>0</v>
      </c>
      <c r="F42" s="63"/>
    </row>
    <row r="43" spans="1:6" ht="56.25" customHeight="1" x14ac:dyDescent="0.25">
      <c r="A43" s="8" t="s">
        <v>45</v>
      </c>
      <c r="B43" s="10">
        <v>2</v>
      </c>
      <c r="C43" s="10">
        <v>2</v>
      </c>
      <c r="D43" s="55" t="s">
        <v>212</v>
      </c>
      <c r="E43" s="10"/>
      <c r="F43" s="63"/>
    </row>
    <row r="44" spans="1:6" ht="42.75" customHeight="1" x14ac:dyDescent="0.25">
      <c r="A44" s="8" t="s">
        <v>64</v>
      </c>
      <c r="B44" s="10">
        <v>2</v>
      </c>
      <c r="C44" s="10">
        <v>2</v>
      </c>
      <c r="D44" s="59" t="s">
        <v>213</v>
      </c>
      <c r="E44" s="10"/>
      <c r="F44" s="63"/>
    </row>
    <row r="45" spans="1:6" ht="49.5" x14ac:dyDescent="0.25">
      <c r="A45" s="35" t="s">
        <v>175</v>
      </c>
      <c r="B45" s="10">
        <v>2</v>
      </c>
      <c r="C45" s="10">
        <v>1</v>
      </c>
      <c r="D45" s="55" t="s">
        <v>214</v>
      </c>
      <c r="E45" s="10"/>
      <c r="F45" s="65"/>
    </row>
    <row r="46" spans="1:6" ht="49.5" x14ac:dyDescent="0.25">
      <c r="A46" s="35" t="s">
        <v>73</v>
      </c>
      <c r="B46" s="10">
        <v>2</v>
      </c>
      <c r="C46" s="10">
        <v>2</v>
      </c>
      <c r="D46" s="55" t="s">
        <v>209</v>
      </c>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9</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c r="E50" s="10"/>
      <c r="F50" s="55" t="s">
        <v>145</v>
      </c>
    </row>
    <row r="51" spans="1:6" ht="64.5" customHeight="1" x14ac:dyDescent="0.25">
      <c r="A51" s="35" t="s">
        <v>63</v>
      </c>
      <c r="B51" s="10">
        <v>2</v>
      </c>
      <c r="C51" s="10">
        <v>2</v>
      </c>
      <c r="D51" s="63" t="s">
        <v>202</v>
      </c>
      <c r="E51" s="10"/>
      <c r="F51" s="64"/>
    </row>
    <row r="52" spans="1:6" ht="27" customHeight="1" x14ac:dyDescent="0.25">
      <c r="A52" s="31" t="s">
        <v>47</v>
      </c>
      <c r="B52" s="23">
        <f>SUM(B53:B55)</f>
        <v>6</v>
      </c>
      <c r="C52" s="39">
        <f>SUM(C53:C55)</f>
        <v>5</v>
      </c>
      <c r="D52" s="63"/>
      <c r="E52" s="46">
        <f>SUM(E53:E55)</f>
        <v>0</v>
      </c>
      <c r="F52" s="63"/>
    </row>
    <row r="53" spans="1:6" ht="39.75" customHeight="1" x14ac:dyDescent="0.25">
      <c r="A53" s="8" t="s">
        <v>65</v>
      </c>
      <c r="B53" s="10">
        <v>2</v>
      </c>
      <c r="C53" s="10">
        <v>2</v>
      </c>
      <c r="D53" s="55" t="s">
        <v>49</v>
      </c>
      <c r="E53" s="10"/>
      <c r="F53" s="55" t="s">
        <v>49</v>
      </c>
    </row>
    <row r="54" spans="1:6" ht="38.25" customHeight="1" x14ac:dyDescent="0.25">
      <c r="A54" s="8" t="s">
        <v>48</v>
      </c>
      <c r="B54" s="10">
        <v>2</v>
      </c>
      <c r="C54" s="10">
        <v>2</v>
      </c>
      <c r="D54" s="63" t="s">
        <v>215</v>
      </c>
      <c r="E54" s="10"/>
      <c r="F54" s="63"/>
    </row>
    <row r="55" spans="1:6" ht="54" customHeight="1" x14ac:dyDescent="0.25">
      <c r="A55" s="36" t="s">
        <v>82</v>
      </c>
      <c r="B55" s="10">
        <v>2</v>
      </c>
      <c r="C55" s="10">
        <v>1</v>
      </c>
      <c r="D55" s="63"/>
      <c r="E55" s="10"/>
      <c r="F55" s="63"/>
    </row>
    <row r="56" spans="1:6" ht="22.5" customHeight="1" x14ac:dyDescent="0.25">
      <c r="A56" s="24" t="s">
        <v>5</v>
      </c>
      <c r="B56" s="6">
        <f>B13+B20+B48</f>
        <v>62</v>
      </c>
      <c r="C56" s="6">
        <f>C13+C20+C48</f>
        <v>60</v>
      </c>
      <c r="D56" s="10"/>
      <c r="E56" s="6">
        <f>E13+E20+E48</f>
        <v>0</v>
      </c>
      <c r="F56" s="66"/>
    </row>
    <row r="57" spans="1:6" ht="27.75" customHeight="1" x14ac:dyDescent="0.25">
      <c r="A57" s="23" t="s">
        <v>6</v>
      </c>
      <c r="B57" s="10"/>
      <c r="C57" s="97">
        <f>ROUND(C56/B56*100,0)</f>
        <v>97</v>
      </c>
      <c r="D57" s="98"/>
      <c r="E57" s="90">
        <f>ROUND(E56/B56*100,0)</f>
        <v>0</v>
      </c>
      <c r="F57" s="90"/>
    </row>
    <row r="58" spans="1:6" ht="27" customHeight="1" x14ac:dyDescent="0.25">
      <c r="A58" s="23" t="s">
        <v>7</v>
      </c>
      <c r="B58" s="10"/>
      <c r="C58" s="90" t="str">
        <f>IF(AND(AND(C15=2,C22=2),C57&gt;=80),"Loại A",IF(AND(AND(C15=2,C22=2),C57&gt;=65),"Loại B",IF(AND(AND(C15=2,C22=2),C57&gt;=50),"Loại C",IF(AND(AND(C15=2,C22=2),C57&lt;50),"Không đạt chuẩn",IF(OR(C15&lt;2,C22&lt;2),"Không đạt chuẩn")))))</f>
        <v>Loại A</v>
      </c>
      <c r="D58" s="90"/>
      <c r="E58" s="90" t="str">
        <f>IF(AND(AND(E15=2,E22=2),E57&gt;=80),"Loại A",IF(AND(AND(E15=2,E22=2),E57&gt;=65),"Loại B",IF(AND(AND(E15=2,E22=2),E57&gt;=50),"Loại C",IF(AND(AND(E15=2,E22=2),E57&lt;50),"Không đạt chuẩn",IF(OR(E15&lt;2,E22&lt;2),"Không đạt chuẩn")))))</f>
        <v>Không đạt chuẩn</v>
      </c>
      <c r="F58" s="90"/>
    </row>
    <row r="59" spans="1:6" x14ac:dyDescent="0.25">
      <c r="A59" s="13"/>
    </row>
    <row r="60" spans="1:6" x14ac:dyDescent="0.25">
      <c r="A60" s="25" t="s">
        <v>203</v>
      </c>
      <c r="D60" s="88" t="s">
        <v>206</v>
      </c>
      <c r="E60" s="88"/>
      <c r="F60" s="88"/>
    </row>
    <row r="61" spans="1:6" x14ac:dyDescent="0.25">
      <c r="A61" s="26" t="s">
        <v>8</v>
      </c>
      <c r="D61" s="91" t="s">
        <v>9</v>
      </c>
      <c r="E61" s="91"/>
      <c r="F61" s="91"/>
    </row>
    <row r="62" spans="1:6" x14ac:dyDescent="0.25">
      <c r="A62" s="25" t="s">
        <v>10</v>
      </c>
      <c r="D62" s="88" t="s">
        <v>10</v>
      </c>
      <c r="E62" s="88"/>
      <c r="F62" s="88"/>
    </row>
    <row r="64" spans="1:6" x14ac:dyDescent="0.25">
      <c r="C64" s="14"/>
    </row>
    <row r="66" spans="1:6" x14ac:dyDescent="0.25">
      <c r="C66" s="14"/>
    </row>
    <row r="67" spans="1:6" x14ac:dyDescent="0.25">
      <c r="A67" s="87" t="s">
        <v>204</v>
      </c>
      <c r="D67" s="96" t="s">
        <v>205</v>
      </c>
      <c r="E67" s="96"/>
      <c r="F67" s="96"/>
    </row>
  </sheetData>
  <mergeCells count="15">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 ref="A2:B2"/>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92" t="s">
        <v>11</v>
      </c>
      <c r="E2" s="92"/>
      <c r="F2" s="92"/>
    </row>
    <row r="3" spans="1:6" ht="8.25" customHeight="1" x14ac:dyDescent="0.25">
      <c r="A3" s="1"/>
      <c r="B3" s="2"/>
    </row>
    <row r="4" spans="1:6" ht="44.25" customHeight="1" x14ac:dyDescent="0.25">
      <c r="A4" s="93" t="s">
        <v>186</v>
      </c>
      <c r="B4" s="94"/>
      <c r="C4" s="94"/>
      <c r="D4" s="94"/>
      <c r="E4" s="94"/>
      <c r="F4" s="94"/>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0" t="s">
        <v>0</v>
      </c>
      <c r="B11" s="90" t="s">
        <v>1</v>
      </c>
      <c r="C11" s="90" t="s">
        <v>33</v>
      </c>
      <c r="D11" s="90"/>
      <c r="E11" s="90" t="s">
        <v>2</v>
      </c>
      <c r="F11" s="90"/>
    </row>
    <row r="12" spans="1:6" ht="34.5" x14ac:dyDescent="0.25">
      <c r="A12" s="90"/>
      <c r="B12" s="90"/>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0">
        <f>ROUND(C50/B50*100,0)</f>
        <v>0</v>
      </c>
      <c r="D51" s="90"/>
      <c r="E51" s="100">
        <f>ROUND(E50/B50*100,0)</f>
        <v>0</v>
      </c>
      <c r="F51" s="101"/>
    </row>
    <row r="52" spans="1:6" ht="21.75" customHeight="1" x14ac:dyDescent="0.25">
      <c r="A52" s="39" t="s">
        <v>7</v>
      </c>
      <c r="B52" s="10"/>
      <c r="C52" s="90" t="str">
        <f>IF(AND(AND(C14=2,C15=2),C51&gt;=80),"Loại A",IF(AND(AND(C14=2,C15=2),C51&gt;=65),"Loại B",IF(AND(AND(C14=2,C15=2),C51&gt;=50),"Loại C",IF(AND(AND(C14=2,C15=2),C51&lt;50),"Không đạt chuẩn",IF(OR(C14&lt;2,C15&lt;2),"Không đạt chuẩn")))))</f>
        <v>Không đạt chuẩn</v>
      </c>
      <c r="D52" s="90"/>
      <c r="E52" s="90" t="str">
        <f>IF(AND(AND(E14=2,E15=2),E51&gt;=80),"Loại A",IF(AND(AND(E14=2,E15=2),E51&gt;=65),"Loại B",IF(AND(AND(E14=2,E15=2),E51&gt;=50),"Loại C",IF(AND(AND(E14=2,E15=2),E51&lt;50),"Không đạt chuẩn",IF(OR(E14&lt;2,E15&lt;2),"Không đạt chuẩn")))))</f>
        <v>Không đạt chuẩn</v>
      </c>
      <c r="F52" s="90"/>
    </row>
    <row r="53" spans="1:6" x14ac:dyDescent="0.25">
      <c r="A53" s="13"/>
    </row>
    <row r="54" spans="1:6" x14ac:dyDescent="0.25">
      <c r="A54" s="38" t="s">
        <v>184</v>
      </c>
      <c r="D54" s="88" t="s">
        <v>185</v>
      </c>
      <c r="E54" s="88"/>
      <c r="F54" s="88"/>
    </row>
    <row r="55" spans="1:6" x14ac:dyDescent="0.25">
      <c r="A55" s="40" t="s">
        <v>8</v>
      </c>
      <c r="D55" s="91" t="s">
        <v>9</v>
      </c>
      <c r="E55" s="91"/>
      <c r="F55" s="91"/>
    </row>
    <row r="56" spans="1:6" x14ac:dyDescent="0.25">
      <c r="A56" s="38" t="s">
        <v>10</v>
      </c>
      <c r="D56" s="88" t="s">
        <v>10</v>
      </c>
      <c r="E56" s="88"/>
      <c r="F56" s="88"/>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9" t="s">
        <v>116</v>
      </c>
      <c r="B2" s="99"/>
      <c r="C2" s="99"/>
      <c r="D2" s="11"/>
      <c r="E2" s="3"/>
      <c r="G2" s="92" t="s">
        <v>11</v>
      </c>
      <c r="H2" s="92"/>
      <c r="I2" s="92"/>
      <c r="J2" s="92"/>
    </row>
    <row r="3" spans="1:10" x14ac:dyDescent="0.25">
      <c r="B3" s="1"/>
      <c r="C3" s="1"/>
      <c r="D3" s="1"/>
      <c r="E3" s="2"/>
    </row>
    <row r="4" spans="1:10" ht="59.25" customHeight="1" x14ac:dyDescent="0.25">
      <c r="B4" s="93" t="s">
        <v>187</v>
      </c>
      <c r="C4" s="93"/>
      <c r="D4" s="93"/>
      <c r="E4" s="94"/>
      <c r="F4" s="94"/>
      <c r="G4" s="94"/>
      <c r="H4" s="94"/>
      <c r="I4" s="94"/>
      <c r="J4" s="94"/>
    </row>
    <row r="5" spans="1:10" ht="9.75" customHeight="1" x14ac:dyDescent="0.25">
      <c r="B5" s="44"/>
      <c r="C5" s="44"/>
      <c r="D5" s="44"/>
    </row>
    <row r="6" spans="1:10" ht="10.5" customHeight="1" x14ac:dyDescent="0.25">
      <c r="B6" s="4"/>
      <c r="C6" s="4"/>
      <c r="D6" s="4"/>
    </row>
    <row r="7" spans="1:10" ht="33" customHeight="1" x14ac:dyDescent="0.25">
      <c r="A7" s="102" t="s">
        <v>99</v>
      </c>
      <c r="B7" s="89" t="s">
        <v>100</v>
      </c>
      <c r="C7" s="103" t="s">
        <v>101</v>
      </c>
      <c r="D7" s="104"/>
      <c r="E7" s="105"/>
      <c r="F7" s="89" t="s">
        <v>102</v>
      </c>
      <c r="G7" s="89"/>
      <c r="H7" s="89" t="s">
        <v>103</v>
      </c>
      <c r="I7" s="89"/>
      <c r="J7" s="106" t="s">
        <v>104</v>
      </c>
    </row>
    <row r="8" spans="1:10" ht="33" x14ac:dyDescent="0.25">
      <c r="A8" s="102"/>
      <c r="B8" s="89"/>
      <c r="C8" s="42" t="s">
        <v>105</v>
      </c>
      <c r="D8" s="42" t="s">
        <v>106</v>
      </c>
      <c r="E8" s="42" t="s">
        <v>107</v>
      </c>
      <c r="F8" s="42" t="s">
        <v>108</v>
      </c>
      <c r="G8" s="42" t="s">
        <v>7</v>
      </c>
      <c r="H8" s="42" t="s">
        <v>108</v>
      </c>
      <c r="I8" s="42" t="s">
        <v>7</v>
      </c>
      <c r="J8" s="107"/>
    </row>
    <row r="9" spans="1:10" ht="34.5" customHeight="1" x14ac:dyDescent="0.25">
      <c r="A9" s="47" t="s">
        <v>109</v>
      </c>
      <c r="B9" s="48" t="s">
        <v>188</v>
      </c>
      <c r="C9" s="16"/>
      <c r="D9" s="16" t="s">
        <v>189</v>
      </c>
      <c r="E9" s="16"/>
      <c r="F9" s="16">
        <v>90</v>
      </c>
      <c r="G9" s="16" t="s">
        <v>190</v>
      </c>
      <c r="H9" s="16">
        <v>90</v>
      </c>
      <c r="I9" s="16" t="s">
        <v>190</v>
      </c>
      <c r="J9" s="69" t="s">
        <v>191</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88" t="s">
        <v>192</v>
      </c>
      <c r="I16" s="88"/>
      <c r="J16" s="88"/>
    </row>
    <row r="17" spans="2:10" x14ac:dyDescent="0.25">
      <c r="B17" s="43" t="s">
        <v>115</v>
      </c>
      <c r="C17" s="43"/>
      <c r="D17" s="43"/>
      <c r="H17" s="91" t="s">
        <v>117</v>
      </c>
      <c r="I17" s="91"/>
      <c r="J17" s="91"/>
    </row>
    <row r="18" spans="2:10" x14ac:dyDescent="0.25">
      <c r="B18" s="41"/>
      <c r="C18" s="41"/>
      <c r="D18" s="41"/>
      <c r="G18" s="88"/>
      <c r="H18" s="88"/>
      <c r="I18" s="88"/>
      <c r="J18" s="8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Quantri</cp:lastModifiedBy>
  <cp:lastPrinted>2019-11-20T02:05:50Z</cp:lastPrinted>
  <dcterms:created xsi:type="dcterms:W3CDTF">2018-08-15T07:37:54Z</dcterms:created>
  <dcterms:modified xsi:type="dcterms:W3CDTF">2020-05-19T17:21:00Z</dcterms:modified>
</cp:coreProperties>
</file>